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9" sheetId="11" r:id="rId1"/>
  </sheets>
  <definedNames>
    <definedName name="_xlnm.Print_Area" localSheetId="0">Sheet9!$A$1:$P$28</definedName>
    <definedName name="_xlnm.Print_Titles" localSheetId="0">Sheet9!$1:$4</definedName>
  </definedNames>
  <calcPr calcId="124519"/>
</workbook>
</file>

<file path=xl/calcChain.xml><?xml version="1.0" encoding="utf-8"?>
<calcChain xmlns="http://schemas.openxmlformats.org/spreadsheetml/2006/main">
  <c r="H28" i="11"/>
  <c r="D28"/>
  <c r="C28"/>
  <c r="P6"/>
  <c r="P8"/>
  <c r="P9"/>
  <c r="P11"/>
  <c r="P12"/>
  <c r="P13"/>
  <c r="P14"/>
  <c r="P16"/>
  <c r="P17"/>
  <c r="P18"/>
  <c r="P20"/>
  <c r="P21"/>
  <c r="P23"/>
  <c r="P5"/>
  <c r="O6"/>
  <c r="O8"/>
  <c r="O9"/>
  <c r="O10"/>
  <c r="O11"/>
  <c r="O12"/>
  <c r="O13"/>
  <c r="O14"/>
  <c r="O16"/>
  <c r="O17"/>
  <c r="O18"/>
  <c r="O20"/>
  <c r="O21"/>
  <c r="O23"/>
  <c r="O5"/>
  <c r="H24"/>
  <c r="P24" s="1"/>
  <c r="H10"/>
  <c r="P10" s="1"/>
  <c r="N18"/>
  <c r="M18"/>
  <c r="J18"/>
  <c r="I18"/>
  <c r="F18"/>
  <c r="E18"/>
  <c r="N14"/>
  <c r="M14"/>
  <c r="J14"/>
  <c r="I14"/>
  <c r="N10"/>
  <c r="M10"/>
  <c r="J10"/>
  <c r="I10"/>
  <c r="F10"/>
  <c r="E10"/>
</calcChain>
</file>

<file path=xl/sharedStrings.xml><?xml version="1.0" encoding="utf-8"?>
<sst xmlns="http://schemas.openxmlformats.org/spreadsheetml/2006/main" count="76" uniqueCount="53">
  <si>
    <t>S.No</t>
  </si>
  <si>
    <t>Interventions</t>
  </si>
  <si>
    <t>Approved Rate of Assistance</t>
  </si>
  <si>
    <t>Unit</t>
  </si>
  <si>
    <t>Jammu</t>
  </si>
  <si>
    <t>Total</t>
  </si>
  <si>
    <t>Demonstrations on Improved Technologies:                                                                              (a) Cluster Demonstrations    ( of 100 ha each)</t>
  </si>
  <si>
    <t>Rs.7500/ha</t>
  </si>
  <si>
    <t>Fin.</t>
  </si>
  <si>
    <t xml:space="preserve">Phy. </t>
  </si>
  <si>
    <t>(a) Distribution of PP Chemicals</t>
  </si>
  <si>
    <t>Rs.500/ha</t>
  </si>
  <si>
    <t>ha</t>
  </si>
  <si>
    <t xml:space="preserve">Resource Conservation Technologies/Tools:                                   </t>
  </si>
  <si>
    <t>Rs. 35000/unit</t>
  </si>
  <si>
    <t>Nos.</t>
  </si>
  <si>
    <t xml:space="preserve">Efficient Water Application Tools:                </t>
  </si>
  <si>
    <t xml:space="preserve"> Pump sets</t>
  </si>
  <si>
    <t>Rs. 10000/unit</t>
  </si>
  <si>
    <t>Cropping System based trainings (Four Sessions i.e. one before Kharif and Rabi seasons, one each during Kharif and Rabi crops)</t>
  </si>
  <si>
    <t>Diesel Plough</t>
  </si>
  <si>
    <t>50% subsidy limited to Rs. 0.20 lakhs/no.</t>
  </si>
  <si>
    <t xml:space="preserve">Director Agriculture </t>
  </si>
  <si>
    <t>Distribution of Seeds:                                                   HYV Seeds</t>
  </si>
  <si>
    <t xml:space="preserve"> Rs. 2500/=/qtl. </t>
  </si>
  <si>
    <t>qtl.</t>
  </si>
  <si>
    <t>Integrated Pest Management (IPM)</t>
  </si>
  <si>
    <t>(b) Weedicides</t>
  </si>
  <si>
    <t>Rs. 500/ha</t>
  </si>
  <si>
    <t>Sub- Total 3(a) to (3(b)</t>
  </si>
  <si>
    <t xml:space="preserve"> Integrated Nutrient Management (INM)</t>
  </si>
  <si>
    <t xml:space="preserve"> Distribution of Micro nutrients</t>
  </si>
  <si>
    <t>Rs. 500/= per Ha</t>
  </si>
  <si>
    <t>Distribution of Bio- Fertilizers</t>
  </si>
  <si>
    <t>Rs. 100/= per ha</t>
  </si>
  <si>
    <t>Sub-Total 4 (a) to 4(b)</t>
  </si>
  <si>
    <t xml:space="preserve"> a)Mannual Sprayer</t>
  </si>
  <si>
    <t>Rs. 600/= per unit</t>
  </si>
  <si>
    <t>b) Rotavator</t>
  </si>
  <si>
    <t>Sub-Total 5 (a) to 5(b)</t>
  </si>
  <si>
    <t>Rs. 3500/session                              Rs. 14000/Training</t>
  </si>
  <si>
    <t>Total Financial (1 to 8)</t>
  </si>
  <si>
    <t xml:space="preserve">Local Initiatives                                                </t>
  </si>
  <si>
    <t xml:space="preserve">Utilization </t>
  </si>
  <si>
    <t>Kashmir</t>
  </si>
  <si>
    <t xml:space="preserve">Approved Action Plan </t>
  </si>
  <si>
    <t>Achievement as on 1-04-2015</t>
  </si>
  <si>
    <t xml:space="preserve">J&amp;KState </t>
  </si>
  <si>
    <t>Action Plan Approved</t>
  </si>
  <si>
    <t xml:space="preserve">Jammu Division </t>
  </si>
  <si>
    <t xml:space="preserve">Kashmir Division </t>
  </si>
  <si>
    <t>Funds Released by Adm. Deptt</t>
  </si>
  <si>
    <t xml:space="preserve"> Division Wise Approved Action Plan National Food Security Mission -Pulses Rabi 2014-15 &amp; Progress made as on           1-04-2015  In respect of Jammu&amp; Kashmir State ( Fin. Rs. In Lakhs)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</si>
</sst>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0.0"/>
  </numFmts>
  <fonts count="9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60" workbookViewId="0">
      <selection activeCell="A19" sqref="A19:P24"/>
    </sheetView>
  </sheetViews>
  <sheetFormatPr defaultRowHeight="13.8"/>
  <cols>
    <col min="1" max="1" width="7" style="11" customWidth="1"/>
    <col min="2" max="2" width="33.88671875" style="11" customWidth="1"/>
    <col min="3" max="3" width="20.44140625" style="11" customWidth="1"/>
    <col min="4" max="4" width="9.5546875" style="11" customWidth="1"/>
    <col min="5" max="5" width="7.33203125" style="11" customWidth="1"/>
    <col min="6" max="9" width="10.109375" style="11" customWidth="1"/>
    <col min="10" max="11" width="8.88671875" style="11"/>
    <col min="12" max="12" width="8.6640625" style="11" customWidth="1"/>
    <col min="13" max="13" width="11.109375" style="11" customWidth="1"/>
    <col min="14" max="14" width="11" style="11" customWidth="1"/>
    <col min="15" max="15" width="9.21875" style="11" customWidth="1"/>
    <col min="16" max="16" width="12.21875" style="11" customWidth="1"/>
    <col min="17" max="16384" width="8.88671875" style="11"/>
  </cols>
  <sheetData>
    <row r="1" spans="1:16" ht="71.400000000000006" customHeight="1">
      <c r="A1" s="41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</row>
    <row r="2" spans="1:16" s="5" customFormat="1" ht="33.6" customHeight="1">
      <c r="A2" s="37" t="s">
        <v>0</v>
      </c>
      <c r="B2" s="44" t="s">
        <v>1</v>
      </c>
      <c r="C2" s="29" t="s">
        <v>2</v>
      </c>
      <c r="D2" s="44" t="s">
        <v>3</v>
      </c>
      <c r="E2" s="33" t="s">
        <v>4</v>
      </c>
      <c r="F2" s="36"/>
      <c r="G2" s="36"/>
      <c r="H2" s="34"/>
      <c r="I2" s="30" t="s">
        <v>44</v>
      </c>
      <c r="J2" s="31"/>
      <c r="K2" s="31"/>
      <c r="L2" s="32"/>
      <c r="M2" s="30" t="s">
        <v>47</v>
      </c>
      <c r="N2" s="31"/>
      <c r="O2" s="31"/>
      <c r="P2" s="32"/>
    </row>
    <row r="3" spans="1:16" s="5" customFormat="1" ht="54.6" customHeight="1">
      <c r="A3" s="37"/>
      <c r="B3" s="45"/>
      <c r="C3" s="29"/>
      <c r="D3" s="47"/>
      <c r="E3" s="29" t="s">
        <v>45</v>
      </c>
      <c r="F3" s="29"/>
      <c r="G3" s="29" t="s">
        <v>46</v>
      </c>
      <c r="H3" s="29"/>
      <c r="I3" s="29" t="s">
        <v>45</v>
      </c>
      <c r="J3" s="29"/>
      <c r="K3" s="29" t="s">
        <v>46</v>
      </c>
      <c r="L3" s="29"/>
      <c r="M3" s="29" t="s">
        <v>45</v>
      </c>
      <c r="N3" s="29"/>
      <c r="O3" s="29" t="s">
        <v>46</v>
      </c>
      <c r="P3" s="29"/>
    </row>
    <row r="4" spans="1:16" s="5" customFormat="1" ht="24.75" customHeight="1">
      <c r="A4" s="37"/>
      <c r="B4" s="46"/>
      <c r="C4" s="29"/>
      <c r="D4" s="48"/>
      <c r="E4" s="10" t="s">
        <v>9</v>
      </c>
      <c r="F4" s="10" t="s">
        <v>8</v>
      </c>
      <c r="G4" s="10" t="s">
        <v>9</v>
      </c>
      <c r="H4" s="10" t="s">
        <v>8</v>
      </c>
      <c r="I4" s="10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0" t="s">
        <v>8</v>
      </c>
    </row>
    <row r="5" spans="1:16" ht="70.2" customHeight="1">
      <c r="A5" s="17">
        <v>1</v>
      </c>
      <c r="B5" s="4" t="s">
        <v>6</v>
      </c>
      <c r="C5" s="14" t="s">
        <v>7</v>
      </c>
      <c r="D5" s="14" t="s">
        <v>12</v>
      </c>
      <c r="E5" s="12">
        <v>100</v>
      </c>
      <c r="F5" s="8">
        <v>7.5</v>
      </c>
      <c r="G5" s="20">
        <v>100</v>
      </c>
      <c r="H5" s="8">
        <v>3.7125599999999999</v>
      </c>
      <c r="I5" s="12">
        <v>0</v>
      </c>
      <c r="J5" s="12">
        <v>0</v>
      </c>
      <c r="K5" s="12">
        <v>0</v>
      </c>
      <c r="L5" s="12">
        <v>0</v>
      </c>
      <c r="M5" s="12">
        <v>100</v>
      </c>
      <c r="N5" s="12">
        <v>7.5</v>
      </c>
      <c r="O5" s="26">
        <f>K5+G5</f>
        <v>100</v>
      </c>
      <c r="P5" s="27">
        <f>L5+H5</f>
        <v>3.7125599999999999</v>
      </c>
    </row>
    <row r="6" spans="1:16" ht="38.4" customHeight="1">
      <c r="A6" s="17">
        <v>2</v>
      </c>
      <c r="B6" s="4" t="s">
        <v>23</v>
      </c>
      <c r="C6" s="2" t="s">
        <v>24</v>
      </c>
      <c r="D6" s="14" t="s">
        <v>25</v>
      </c>
      <c r="E6" s="12">
        <v>150</v>
      </c>
      <c r="F6" s="12">
        <v>3.75</v>
      </c>
      <c r="G6" s="12">
        <v>0</v>
      </c>
      <c r="H6" s="8">
        <v>0</v>
      </c>
      <c r="I6" s="12">
        <v>1560</v>
      </c>
      <c r="J6" s="8">
        <v>39</v>
      </c>
      <c r="K6" s="8">
        <v>525.20000000000005</v>
      </c>
      <c r="L6" s="8">
        <v>13.13</v>
      </c>
      <c r="M6" s="12">
        <v>1710</v>
      </c>
      <c r="N6" s="8">
        <v>42.75</v>
      </c>
      <c r="O6" s="26">
        <f t="shared" ref="O6:O23" si="0">K6+G6</f>
        <v>525.20000000000005</v>
      </c>
      <c r="P6" s="27">
        <f t="shared" ref="P6:P24" si="1">L6+H6</f>
        <v>13.13</v>
      </c>
    </row>
    <row r="7" spans="1:16" ht="38.4" customHeight="1">
      <c r="A7" s="38">
        <v>3</v>
      </c>
      <c r="B7" s="4" t="s">
        <v>26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6"/>
      <c r="P7" s="27"/>
    </row>
    <row r="8" spans="1:16" ht="28.2" customHeight="1">
      <c r="A8" s="39"/>
      <c r="B8" s="4" t="s">
        <v>10</v>
      </c>
      <c r="C8" s="14" t="s">
        <v>11</v>
      </c>
      <c r="D8" s="14" t="s">
        <v>12</v>
      </c>
      <c r="E8" s="18">
        <v>825</v>
      </c>
      <c r="F8" s="3">
        <v>4.125</v>
      </c>
      <c r="G8" s="18">
        <v>126</v>
      </c>
      <c r="H8" s="3">
        <v>0</v>
      </c>
      <c r="I8" s="14">
        <v>500</v>
      </c>
      <c r="J8" s="14">
        <v>2.5</v>
      </c>
      <c r="K8" s="12">
        <v>0</v>
      </c>
      <c r="L8" s="12">
        <v>0</v>
      </c>
      <c r="M8" s="14">
        <v>1325</v>
      </c>
      <c r="N8" s="14">
        <v>6.625</v>
      </c>
      <c r="O8" s="26">
        <f t="shared" si="0"/>
        <v>126</v>
      </c>
      <c r="P8" s="27">
        <f t="shared" si="1"/>
        <v>0</v>
      </c>
    </row>
    <row r="9" spans="1:16" ht="39" customHeight="1">
      <c r="A9" s="40"/>
      <c r="B9" s="4" t="s">
        <v>27</v>
      </c>
      <c r="C9" s="14" t="s">
        <v>28</v>
      </c>
      <c r="D9" s="14" t="s">
        <v>12</v>
      </c>
      <c r="E9" s="18">
        <v>715</v>
      </c>
      <c r="F9" s="19">
        <v>3.5750000000000002</v>
      </c>
      <c r="G9" s="3">
        <v>0</v>
      </c>
      <c r="H9" s="3">
        <v>0</v>
      </c>
      <c r="I9" s="14">
        <v>500</v>
      </c>
      <c r="J9" s="14">
        <v>2.5</v>
      </c>
      <c r="K9" s="12">
        <v>0</v>
      </c>
      <c r="L9" s="12">
        <v>0</v>
      </c>
      <c r="M9" s="14">
        <v>1215</v>
      </c>
      <c r="N9" s="14">
        <v>6.0750000000000002</v>
      </c>
      <c r="O9" s="26">
        <f t="shared" si="0"/>
        <v>0</v>
      </c>
      <c r="P9" s="27">
        <f t="shared" si="1"/>
        <v>0</v>
      </c>
    </row>
    <row r="10" spans="1:16" ht="38.4" customHeight="1">
      <c r="A10" s="17"/>
      <c r="B10" s="15" t="s">
        <v>29</v>
      </c>
      <c r="C10" s="14"/>
      <c r="D10" s="14"/>
      <c r="E10" s="20">
        <f t="shared" ref="E10:N10" si="2">SUM(E8:E9)</f>
        <v>1540</v>
      </c>
      <c r="F10" s="21">
        <f t="shared" si="2"/>
        <v>7.7</v>
      </c>
      <c r="G10" s="21"/>
      <c r="H10" s="21">
        <f>SUM(H8:H9)</f>
        <v>0</v>
      </c>
      <c r="I10" s="12">
        <f t="shared" si="2"/>
        <v>1000</v>
      </c>
      <c r="J10" s="12">
        <f t="shared" si="2"/>
        <v>5</v>
      </c>
      <c r="K10" s="12">
        <v>0</v>
      </c>
      <c r="L10" s="12">
        <v>0</v>
      </c>
      <c r="M10" s="12">
        <f t="shared" si="2"/>
        <v>2540</v>
      </c>
      <c r="N10" s="12">
        <f t="shared" si="2"/>
        <v>12.7</v>
      </c>
      <c r="O10" s="26">
        <f t="shared" si="0"/>
        <v>0</v>
      </c>
      <c r="P10" s="27">
        <f t="shared" si="1"/>
        <v>0</v>
      </c>
    </row>
    <row r="11" spans="1:16" ht="35.4" customHeight="1">
      <c r="A11" s="38">
        <v>4</v>
      </c>
      <c r="B11" s="4" t="s">
        <v>30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6">
        <f t="shared" si="0"/>
        <v>0</v>
      </c>
      <c r="P11" s="27">
        <f t="shared" si="1"/>
        <v>0</v>
      </c>
    </row>
    <row r="12" spans="1:16" ht="42" customHeight="1">
      <c r="A12" s="39"/>
      <c r="B12" s="4" t="s">
        <v>31</v>
      </c>
      <c r="C12" s="22" t="s">
        <v>32</v>
      </c>
      <c r="D12" s="14" t="s">
        <v>12</v>
      </c>
      <c r="E12" s="14">
        <v>0</v>
      </c>
      <c r="F12" s="1">
        <v>0</v>
      </c>
      <c r="G12" s="14">
        <v>0</v>
      </c>
      <c r="H12" s="1">
        <v>0</v>
      </c>
      <c r="I12" s="14">
        <v>500</v>
      </c>
      <c r="J12" s="14">
        <v>2.5</v>
      </c>
      <c r="K12" s="12">
        <v>0</v>
      </c>
      <c r="L12" s="12">
        <v>0</v>
      </c>
      <c r="M12" s="23">
        <v>500</v>
      </c>
      <c r="N12" s="14">
        <v>2.5</v>
      </c>
      <c r="O12" s="26">
        <f t="shared" si="0"/>
        <v>0</v>
      </c>
      <c r="P12" s="27">
        <f t="shared" si="1"/>
        <v>0</v>
      </c>
    </row>
    <row r="13" spans="1:16" ht="51" customHeight="1">
      <c r="A13" s="40"/>
      <c r="B13" s="4" t="s">
        <v>33</v>
      </c>
      <c r="C13" s="22" t="s">
        <v>34</v>
      </c>
      <c r="D13" s="14" t="s">
        <v>12</v>
      </c>
      <c r="E13" s="14">
        <v>0</v>
      </c>
      <c r="F13" s="1">
        <v>0</v>
      </c>
      <c r="G13" s="14">
        <v>0</v>
      </c>
      <c r="H13" s="1">
        <v>0</v>
      </c>
      <c r="I13" s="14">
        <v>500</v>
      </c>
      <c r="J13" s="14">
        <v>0.5</v>
      </c>
      <c r="K13" s="12">
        <v>0</v>
      </c>
      <c r="L13" s="12">
        <v>0</v>
      </c>
      <c r="M13" s="23">
        <v>500</v>
      </c>
      <c r="N13" s="14">
        <v>0.5</v>
      </c>
      <c r="O13" s="26">
        <f t="shared" si="0"/>
        <v>0</v>
      </c>
      <c r="P13" s="27">
        <f t="shared" si="1"/>
        <v>0</v>
      </c>
    </row>
    <row r="14" spans="1:16" ht="41.25" customHeight="1">
      <c r="A14" s="17"/>
      <c r="B14" s="15" t="s">
        <v>35</v>
      </c>
      <c r="C14" s="14"/>
      <c r="D14" s="14"/>
      <c r="E14" s="14">
        <v>0</v>
      </c>
      <c r="F14" s="1">
        <v>0</v>
      </c>
      <c r="G14" s="14">
        <v>0</v>
      </c>
      <c r="H14" s="1">
        <v>0</v>
      </c>
      <c r="I14" s="12">
        <f>SUM(I12:I13)</f>
        <v>1000</v>
      </c>
      <c r="J14" s="8">
        <f>SUM(J12:J13)</f>
        <v>3</v>
      </c>
      <c r="K14" s="12">
        <v>0</v>
      </c>
      <c r="L14" s="12">
        <v>0</v>
      </c>
      <c r="M14" s="12">
        <f>SUM(M12:M13)</f>
        <v>1000</v>
      </c>
      <c r="N14" s="8">
        <f>SUM(N12:N13)</f>
        <v>3</v>
      </c>
      <c r="O14" s="26">
        <f t="shared" si="0"/>
        <v>0</v>
      </c>
      <c r="P14" s="27">
        <f t="shared" si="1"/>
        <v>0</v>
      </c>
    </row>
    <row r="15" spans="1:16" ht="33" customHeight="1">
      <c r="A15" s="38">
        <v>5</v>
      </c>
      <c r="B15" s="50" t="s">
        <v>13</v>
      </c>
      <c r="C15" s="5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6"/>
      <c r="P15" s="27"/>
    </row>
    <row r="16" spans="1:16" ht="28.8" customHeight="1">
      <c r="A16" s="39"/>
      <c r="B16" s="4" t="s">
        <v>36</v>
      </c>
      <c r="C16" s="2" t="s">
        <v>37</v>
      </c>
      <c r="D16" s="14" t="s">
        <v>15</v>
      </c>
      <c r="E16" s="14">
        <v>0</v>
      </c>
      <c r="F16" s="1">
        <v>0</v>
      </c>
      <c r="G16" s="14">
        <v>0</v>
      </c>
      <c r="H16" s="1">
        <v>0</v>
      </c>
      <c r="I16" s="14">
        <v>500</v>
      </c>
      <c r="J16" s="1">
        <v>3</v>
      </c>
      <c r="K16" s="12">
        <v>0</v>
      </c>
      <c r="L16" s="12">
        <v>0</v>
      </c>
      <c r="M16" s="14">
        <v>500</v>
      </c>
      <c r="N16" s="1">
        <v>3</v>
      </c>
      <c r="O16" s="26">
        <f t="shared" si="0"/>
        <v>0</v>
      </c>
      <c r="P16" s="27">
        <f t="shared" si="1"/>
        <v>0</v>
      </c>
    </row>
    <row r="17" spans="1:16" ht="27" customHeight="1">
      <c r="A17" s="40"/>
      <c r="B17" s="4" t="s">
        <v>38</v>
      </c>
      <c r="C17" s="2" t="s">
        <v>14</v>
      </c>
      <c r="D17" s="14" t="s">
        <v>15</v>
      </c>
      <c r="E17" s="14">
        <v>15</v>
      </c>
      <c r="F17" s="14">
        <v>5.25</v>
      </c>
      <c r="G17" s="14">
        <v>5</v>
      </c>
      <c r="H17" s="14">
        <v>0</v>
      </c>
      <c r="I17" s="14">
        <v>0</v>
      </c>
      <c r="J17" s="14">
        <v>0</v>
      </c>
      <c r="K17" s="12">
        <v>0</v>
      </c>
      <c r="L17" s="12">
        <v>0</v>
      </c>
      <c r="M17" s="14">
        <v>15</v>
      </c>
      <c r="N17" s="14">
        <v>5.25</v>
      </c>
      <c r="O17" s="26">
        <f t="shared" si="0"/>
        <v>5</v>
      </c>
      <c r="P17" s="27">
        <f t="shared" si="1"/>
        <v>0</v>
      </c>
    </row>
    <row r="18" spans="1:16" ht="30" customHeight="1">
      <c r="A18" s="17"/>
      <c r="B18" s="15" t="s">
        <v>39</v>
      </c>
      <c r="C18" s="2"/>
      <c r="D18" s="14"/>
      <c r="E18" s="14">
        <f t="shared" ref="E18:N18" si="3">SUM(E16:E17)</f>
        <v>15</v>
      </c>
      <c r="F18" s="14">
        <f t="shared" si="3"/>
        <v>5.25</v>
      </c>
      <c r="G18" s="14"/>
      <c r="H18" s="14">
        <v>0</v>
      </c>
      <c r="I18" s="14">
        <f t="shared" si="3"/>
        <v>500</v>
      </c>
      <c r="J18" s="1">
        <f t="shared" si="3"/>
        <v>3</v>
      </c>
      <c r="K18" s="12">
        <v>0</v>
      </c>
      <c r="L18" s="12">
        <v>0</v>
      </c>
      <c r="M18" s="14">
        <f t="shared" si="3"/>
        <v>515</v>
      </c>
      <c r="N18" s="14">
        <f t="shared" si="3"/>
        <v>8.25</v>
      </c>
      <c r="O18" s="26">
        <f t="shared" si="0"/>
        <v>0</v>
      </c>
      <c r="P18" s="27">
        <f t="shared" si="1"/>
        <v>0</v>
      </c>
    </row>
    <row r="19" spans="1:16" ht="33" customHeight="1">
      <c r="A19" s="17">
        <v>6</v>
      </c>
      <c r="B19" s="15" t="s">
        <v>16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6"/>
      <c r="P19" s="27"/>
    </row>
    <row r="20" spans="1:16" ht="28.8" customHeight="1">
      <c r="A20" s="17"/>
      <c r="B20" s="15" t="s">
        <v>17</v>
      </c>
      <c r="C20" s="10" t="s">
        <v>18</v>
      </c>
      <c r="D20" s="12" t="s">
        <v>15</v>
      </c>
      <c r="E20" s="12">
        <v>160</v>
      </c>
      <c r="F20" s="8">
        <v>16</v>
      </c>
      <c r="G20" s="20">
        <v>55</v>
      </c>
      <c r="H20" s="8">
        <v>0</v>
      </c>
      <c r="I20" s="14">
        <v>0</v>
      </c>
      <c r="J20" s="14">
        <v>0</v>
      </c>
      <c r="K20" s="12">
        <v>0</v>
      </c>
      <c r="L20" s="12">
        <v>0</v>
      </c>
      <c r="M20" s="12">
        <v>160</v>
      </c>
      <c r="N20" s="12">
        <v>16</v>
      </c>
      <c r="O20" s="26">
        <f t="shared" si="0"/>
        <v>55</v>
      </c>
      <c r="P20" s="27">
        <f t="shared" si="1"/>
        <v>0</v>
      </c>
    </row>
    <row r="21" spans="1:16" ht="94.2" customHeight="1">
      <c r="A21" s="17">
        <v>7</v>
      </c>
      <c r="B21" s="10" t="s">
        <v>19</v>
      </c>
      <c r="C21" s="10" t="s">
        <v>40</v>
      </c>
      <c r="D21" s="12" t="s">
        <v>15</v>
      </c>
      <c r="E21" s="12">
        <v>20</v>
      </c>
      <c r="F21" s="8">
        <v>1.4</v>
      </c>
      <c r="G21" s="20">
        <v>20</v>
      </c>
      <c r="H21" s="8">
        <v>0.77</v>
      </c>
      <c r="I21" s="14">
        <v>0</v>
      </c>
      <c r="J21" s="14">
        <v>0</v>
      </c>
      <c r="K21" s="12">
        <v>0</v>
      </c>
      <c r="L21" s="12">
        <v>0</v>
      </c>
      <c r="M21" s="12">
        <v>20</v>
      </c>
      <c r="N21" s="12">
        <v>1.4</v>
      </c>
      <c r="O21" s="26">
        <f t="shared" si="0"/>
        <v>20</v>
      </c>
      <c r="P21" s="27">
        <f t="shared" si="1"/>
        <v>0.77</v>
      </c>
    </row>
    <row r="22" spans="1:16" ht="25.2" customHeight="1">
      <c r="A22" s="17">
        <v>8</v>
      </c>
      <c r="B22" s="15" t="s">
        <v>42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26"/>
      <c r="P22" s="27"/>
    </row>
    <row r="23" spans="1:16" ht="55.8" customHeight="1">
      <c r="A23" s="17"/>
      <c r="B23" s="4" t="s">
        <v>20</v>
      </c>
      <c r="C23" s="2" t="s">
        <v>21</v>
      </c>
      <c r="D23" s="14" t="s">
        <v>15</v>
      </c>
      <c r="E23" s="12">
        <v>35</v>
      </c>
      <c r="F23" s="8">
        <v>7</v>
      </c>
      <c r="G23" s="20">
        <v>8</v>
      </c>
      <c r="H23" s="8">
        <v>0.6</v>
      </c>
      <c r="I23" s="12">
        <v>0</v>
      </c>
      <c r="J23" s="12">
        <v>0</v>
      </c>
      <c r="K23" s="12">
        <v>0</v>
      </c>
      <c r="L23" s="12">
        <v>0</v>
      </c>
      <c r="M23" s="12">
        <v>35</v>
      </c>
      <c r="N23" s="12">
        <v>7</v>
      </c>
      <c r="O23" s="26">
        <f t="shared" si="0"/>
        <v>8</v>
      </c>
      <c r="P23" s="27">
        <f t="shared" si="1"/>
        <v>0.6</v>
      </c>
    </row>
    <row r="24" spans="1:16" ht="33.6" customHeight="1">
      <c r="A24" s="13"/>
      <c r="B24" s="6" t="s">
        <v>41</v>
      </c>
      <c r="C24" s="12"/>
      <c r="D24" s="12"/>
      <c r="E24" s="24"/>
      <c r="F24" s="8">
        <v>48.6</v>
      </c>
      <c r="G24" s="8"/>
      <c r="H24" s="9">
        <f>H23+H21+H20+H18+H14+H10+H5</f>
        <v>5.08256</v>
      </c>
      <c r="I24" s="20"/>
      <c r="J24" s="8">
        <v>50</v>
      </c>
      <c r="K24" s="8"/>
      <c r="L24" s="8">
        <v>13.13</v>
      </c>
      <c r="M24" s="20"/>
      <c r="N24" s="25">
        <v>98.6</v>
      </c>
      <c r="O24" s="16"/>
      <c r="P24" s="27">
        <f t="shared" si="1"/>
        <v>18.21256</v>
      </c>
    </row>
    <row r="25" spans="1:16" ht="24.6" customHeight="1">
      <c r="A25" s="52" t="s">
        <v>48</v>
      </c>
      <c r="B25" s="53"/>
      <c r="C25" s="13"/>
      <c r="D25" s="35" t="s">
        <v>51</v>
      </c>
      <c r="E25" s="35"/>
      <c r="F25" s="35"/>
      <c r="G25" s="35"/>
      <c r="H25" s="35" t="s">
        <v>43</v>
      </c>
      <c r="I25" s="35"/>
      <c r="J25" s="35"/>
    </row>
    <row r="26" spans="1:16" ht="15.6">
      <c r="A26" s="52" t="s">
        <v>49</v>
      </c>
      <c r="B26" s="53"/>
      <c r="C26" s="7">
        <v>48.6</v>
      </c>
      <c r="D26" s="35">
        <v>14.88</v>
      </c>
      <c r="E26" s="35"/>
      <c r="F26" s="35"/>
      <c r="G26" s="35"/>
      <c r="H26" s="35">
        <v>5.08256</v>
      </c>
      <c r="I26" s="35"/>
      <c r="J26" s="35"/>
    </row>
    <row r="27" spans="1:16" ht="22.8">
      <c r="A27" s="52" t="s">
        <v>50</v>
      </c>
      <c r="B27" s="53"/>
      <c r="C27" s="7">
        <v>50</v>
      </c>
      <c r="D27" s="37">
        <v>13.13</v>
      </c>
      <c r="E27" s="37"/>
      <c r="F27" s="37"/>
      <c r="G27" s="37"/>
      <c r="H27" s="37">
        <v>13.13</v>
      </c>
      <c r="I27" s="37"/>
      <c r="J27" s="37"/>
      <c r="K27" s="28"/>
      <c r="L27" s="28"/>
      <c r="M27" s="49" t="s">
        <v>22</v>
      </c>
      <c r="N27" s="49"/>
      <c r="O27" s="49"/>
      <c r="P27" s="49"/>
    </row>
    <row r="28" spans="1:16" ht="16.8" customHeight="1">
      <c r="A28" s="52" t="s">
        <v>5</v>
      </c>
      <c r="B28" s="53"/>
      <c r="C28" s="7">
        <f>SUM(C26:C27)</f>
        <v>98.6</v>
      </c>
      <c r="D28" s="37">
        <f>SUM(D26:D27)</f>
        <v>28.01</v>
      </c>
      <c r="E28" s="37"/>
      <c r="F28" s="37"/>
      <c r="G28" s="37"/>
      <c r="H28" s="37">
        <f>SUM(H26:H27)</f>
        <v>18.21256</v>
      </c>
      <c r="I28" s="37"/>
      <c r="J28" s="37"/>
      <c r="K28" s="28"/>
      <c r="L28" s="28"/>
      <c r="M28" s="49" t="s">
        <v>4</v>
      </c>
      <c r="N28" s="49"/>
      <c r="O28" s="49"/>
      <c r="P28" s="49"/>
    </row>
  </sheetData>
  <mergeCells count="32">
    <mergeCell ref="H27:J27"/>
    <mergeCell ref="H28:J28"/>
    <mergeCell ref="M27:P27"/>
    <mergeCell ref="M28:P28"/>
    <mergeCell ref="B15:C15"/>
    <mergeCell ref="D25:G25"/>
    <mergeCell ref="D26:G26"/>
    <mergeCell ref="D27:G27"/>
    <mergeCell ref="D28:G28"/>
    <mergeCell ref="H25:J25"/>
    <mergeCell ref="H26:J26"/>
    <mergeCell ref="A25:B25"/>
    <mergeCell ref="A26:B26"/>
    <mergeCell ref="A27:B27"/>
    <mergeCell ref="A28:B28"/>
    <mergeCell ref="M3:N3"/>
    <mergeCell ref="O3:P3"/>
    <mergeCell ref="A1:P1"/>
    <mergeCell ref="A2:A4"/>
    <mergeCell ref="B2:B4"/>
    <mergeCell ref="C2:C4"/>
    <mergeCell ref="D2:D4"/>
    <mergeCell ref="E2:H2"/>
    <mergeCell ref="I2:L2"/>
    <mergeCell ref="M2:P2"/>
    <mergeCell ref="E3:F3"/>
    <mergeCell ref="G3:H3"/>
    <mergeCell ref="A7:A9"/>
    <mergeCell ref="A11:A13"/>
    <mergeCell ref="A15:A17"/>
    <mergeCell ref="I3:J3"/>
    <mergeCell ref="K3:L3"/>
  </mergeCells>
  <pageMargins left="0.26" right="0.19" top="0.75" bottom="0.75" header="0.3" footer="0.3"/>
  <pageSetup paperSize="9" scale="73" orientation="landscape" verticalDpi="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Sheet9</vt:lpstr>
      <vt:lpstr>Sheet9!Print_Area</vt:lpstr>
      <vt:lpstr>Sheet9!Print_Titles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2015-09-15T07:00:11Z</dcterms:modified>
</cp:coreProperties>
</file>